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Roman Bielak\Desktop\OPŽP\"/>
    </mc:Choice>
  </mc:AlternateContent>
  <xr:revisionPtr revIDLastSave="0" documentId="13_ncr:1_{5F5EC70D-E9ED-4049-8B23-A581EC42003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Harmonogram2023" sheetId="1" r:id="rId1"/>
    <sheet name="Zdůvodnění" sheetId="2" r:id="rId2"/>
  </sheets>
  <definedNames>
    <definedName name="_xlnm._FilterDatabase" localSheetId="0" hidden="1">Harmonogram2023!$B$4:$T$5</definedName>
    <definedName name="_xlnm.Print_Area" localSheetId="0">Harmonogram2023!$B$2:$T$13</definedName>
    <definedName name="Print_Titles" localSheetId="0">Harmonogram2023!$3:$5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9" i="1" l="1"/>
  <c r="Q7" i="1" l="1"/>
  <c r="Q6" i="1"/>
  <c r="S6" i="1" l="1"/>
  <c r="S7" i="1" l="1"/>
  <c r="Q13" i="1" l="1"/>
  <c r="Q12" i="1"/>
  <c r="Q11" i="1"/>
  <c r="Q10" i="1"/>
  <c r="Q8" i="1"/>
  <c r="S11" i="1" l="1"/>
  <c r="S10" i="1"/>
  <c r="S9" i="1"/>
  <c r="S8" i="1"/>
  <c r="S12" i="1" l="1"/>
  <c r="S13" i="1"/>
</calcChain>
</file>

<file path=xl/sharedStrings.xml><?xml version="1.0" encoding="utf-8"?>
<sst xmlns="http://schemas.openxmlformats.org/spreadsheetml/2006/main" count="133" uniqueCount="96">
  <si>
    <t>Identifikace oblasti podpory</t>
  </si>
  <si>
    <t>Zacílení výzvy</t>
  </si>
  <si>
    <t>Základní plánované údaje o výzvě</t>
  </si>
  <si>
    <t>Cíl politiky</t>
  </si>
  <si>
    <t>Specifický cíl</t>
  </si>
  <si>
    <t xml:space="preserve">Číslo výzvy </t>
  </si>
  <si>
    <t>Opatření</t>
  </si>
  <si>
    <t>Upřesnění zacílení výzvy</t>
  </si>
  <si>
    <t>Příjemci</t>
  </si>
  <si>
    <t>Území realizace</t>
  </si>
  <si>
    <t>Druh výzvy</t>
  </si>
  <si>
    <t>Plánované datum vyhlášení výzvy</t>
  </si>
  <si>
    <t xml:space="preserve">Předpokládané datum zahájení příjmu žádostí </t>
  </si>
  <si>
    <t>Předpokládané datum ukončení příjmu žádostí</t>
  </si>
  <si>
    <t>Míra podpory dle PrŽaP21+</t>
  </si>
  <si>
    <t>Alokace plánové výzvy (podpora; Kč)</t>
  </si>
  <si>
    <t>Model hodnocení</t>
  </si>
  <si>
    <t>Číslo SC</t>
  </si>
  <si>
    <t>Název SC</t>
  </si>
  <si>
    <t>číslo opatření</t>
  </si>
  <si>
    <t>Název opatření</t>
  </si>
  <si>
    <t>Míra podpory</t>
  </si>
  <si>
    <t>Celková alokace (CZV*)</t>
  </si>
  <si>
    <t>Z toho příspěvek Unie</t>
  </si>
  <si>
    <t>Z toho národní spolufinancování</t>
  </si>
  <si>
    <t>Zelenější, nízkouhlíková Evropa díky podpoře přechodu na čistou a spravedlivou energii, zelených a modrých investic, oběhového hospodářství, přizpůsobení se změnám klimatu a prevence řízení rizik</t>
  </si>
  <si>
    <t>1.1</t>
  </si>
  <si>
    <t>Podpora energetické účinnosti a snižování emisí skleníkových plynů</t>
  </si>
  <si>
    <t>1.3</t>
  </si>
  <si>
    <t>Podpora přizpůsobení se změně klimatu, prevence rizika katastrof a odolnosti vůči nim s přihlédnutím k ekosystémovým přístupům</t>
  </si>
  <si>
    <t>1.6</t>
  </si>
  <si>
    <t>Posilování ochrany a zachování přírody, biologické rozmanitosti a zelené infrastruktury, a to i v městských oblastech, a snižování všech forem znečištění</t>
  </si>
  <si>
    <t>Název výzvy</t>
  </si>
  <si>
    <t>Zdůvodnění</t>
  </si>
  <si>
    <t>jednokolový</t>
  </si>
  <si>
    <t>Celá ČR</t>
  </si>
  <si>
    <t>průběžná</t>
  </si>
  <si>
    <t>1.6.7</t>
  </si>
  <si>
    <t>Průzkum rozsahu znečištění horninového prostředí a rizik s ním spojených, včetně návrhu efektivního řešení</t>
  </si>
  <si>
    <t>bez omezení, dle PrŽaP</t>
  </si>
  <si>
    <t>kolová</t>
  </si>
  <si>
    <t>1.2.2023</t>
  </si>
  <si>
    <t>1.6.8</t>
  </si>
  <si>
    <t>odstranění rizik kontaminace ohrožující lidské zdraví, vodní zdroje nebo ekosystémy</t>
  </si>
  <si>
    <t>1.6.2023</t>
  </si>
  <si>
    <t>15.6.2023</t>
  </si>
  <si>
    <t>v závislosti na typu žadatele a délce udržitelnosti (viz PrŽaP) 50 - 85 %, příp. dle VP / de minimis</t>
  </si>
  <si>
    <t>01.03.2023</t>
  </si>
  <si>
    <t>1.3.1</t>
  </si>
  <si>
    <t>Průběžná</t>
  </si>
  <si>
    <t>Úprava lesních porostů směrem k přirozené struktuře a druhové skladbě za účelem posílení jejich stability</t>
  </si>
  <si>
    <t>Zakládání a obnova sídelní zeleně; Odstranění či eliminace negativních funkcí odvodňovacích zařízení v krajině</t>
  </si>
  <si>
    <t>18.1.2023</t>
  </si>
  <si>
    <t>v závislosti na typu projektu
85 % - 100 %</t>
  </si>
  <si>
    <t>Vybudování technologie pro akumulaci, úpravu, a rozvod šedých a srážkových  vod v budovách za účelem splachování a dalších relevantních užití.</t>
  </si>
  <si>
    <t>1.6.3</t>
  </si>
  <si>
    <t>Modernizace a rozvoj záchranných stanic a center CITES pro ohrožené živočichy</t>
  </si>
  <si>
    <t>subjekty, které mají platné rozhodnutí MŽP o povolení provozování záchranné stanice; subjekty, které mají povolení k provozování záchranného centra CITES ve smyslu § 29
zákona č. 100/2004 Sb., o obchodování s ohroženými druhy živočichů a rostlin</t>
  </si>
  <si>
    <t>28.6.2023</t>
  </si>
  <si>
    <t xml:space="preserve">* Jedná se o orientační částku dopočtenou na základě max. možné míry podpory v rámci dané výzvy. </t>
  </si>
  <si>
    <t>1.3.4</t>
  </si>
  <si>
    <t>032</t>
  </si>
  <si>
    <t>033</t>
  </si>
  <si>
    <t>034</t>
  </si>
  <si>
    <t>035</t>
  </si>
  <si>
    <t>036</t>
  </si>
  <si>
    <t>037</t>
  </si>
  <si>
    <t>039</t>
  </si>
  <si>
    <t>MŽP_32. výzva, SC 1.3, Opatření 1.3.1, průběžná</t>
  </si>
  <si>
    <t>MŽP_36. výzva, SC 1.3, Opatření 1.3.4, průběžná</t>
  </si>
  <si>
    <t>MŽP_33. výzva, SC 1.6, Opatření 1.6.3, průběžná</t>
  </si>
  <si>
    <t>MŽP_34. výzva, SC 1.6, Opatření 1.6.7 kolová</t>
  </si>
  <si>
    <t>1.1.1 v kombinaci s  1.1.3, 1.1.4, 1.2.1</t>
  </si>
  <si>
    <t xml:space="preserve">Komplexní projekty - podpora revitalizace budov veřejného sektoru s cílem snížení konečné spotřeby
energie a úspory primární energie z neobnovitelných zdrojů, podpory OZE a zlepšení kvality vnitřního prostředí budov.  </t>
  </si>
  <si>
    <t xml:space="preserve">
MŽP_37. výzva, SC 1.1, kolová na komplexní projekty pro MRR</t>
  </si>
  <si>
    <t>038</t>
  </si>
  <si>
    <t xml:space="preserve">ZMV - jednotkové náklady </t>
  </si>
  <si>
    <t>Odstranění rizik kontaminace ohrožující lidské zdraví, vodní zdroje
nebo ekosystémy a rekultivace starých skládek</t>
  </si>
  <si>
    <t>Průzkum rozsahu znečištění horninového prostředí a rizik s ním
spojených, včetně návrhu efektivního řešení</t>
  </si>
  <si>
    <t>Modernizace a rozvoj záchranných stanic a záchranných center CITES pro ohrožené druhy živočichů</t>
  </si>
  <si>
    <t>Realizace opatření ke zpomalení odtoku, pro vsak, retenci a akumulaci srážkové vody vč. jejího dalšího využití; realizace zelených střech; opatření na využití šedé vody; opatření pro řízenou dotaci podzemních vod</t>
  </si>
  <si>
    <t>Podpora přírodě blízkých opatření v krajině a sídlech</t>
  </si>
  <si>
    <r>
      <t xml:space="preserve">Snížení energetické náročnosti veřejných budov a veřejné
infrastruktury v kombinaci s:                                               </t>
    </r>
    <r>
      <rPr>
        <i/>
        <sz val="11"/>
        <rFont val="Calibri"/>
        <family val="2"/>
        <charset val="238"/>
        <scheme val="minor"/>
      </rPr>
      <t>Zlepšení kvality vnitřního prostředí veřejných budov,                                               Zvýšení adaptability veřejných budov na změnu klimatu,                       Výstavba a rekonstrukce obnovitelných zdrojů energie pro veřejné budovy</t>
    </r>
  </si>
  <si>
    <r>
      <t xml:space="preserve">Snížení energetické náročnosti veřejných budov a veřejné
infrastruktury v kombinaci s:                                               </t>
    </r>
    <r>
      <rPr>
        <i/>
        <sz val="11"/>
        <rFont val="Calibri"/>
        <family val="2"/>
        <charset val="238"/>
        <scheme val="minor"/>
      </rPr>
      <t>Zlepšení kvality vnitřního prostředí veřejných budov,                                               Zvýšení adaptability veřejných budov na změnu klimatu,                        
Výstavba a rekonstrukce obnovitelných zdrojů energie pro veřejné budovy</t>
    </r>
  </si>
  <si>
    <t>Celá ČR mimo území hl. m. Prahy - Méně rozvinuté regiony**</t>
  </si>
  <si>
    <t>Celá ČR mimo území hl. m. Prahy - Přechodové regiony**</t>
  </si>
  <si>
    <t>85%,  příp. dle VP / de minimis</t>
  </si>
  <si>
    <t>3.4.2023</t>
  </si>
  <si>
    <t>MŽP_39. výzva, SC 1.3, Opatření 1.3.1, průběžná</t>
  </si>
  <si>
    <t>MŽP_35. výzva, SC 1.6, Opatření 1.6.8, kolová</t>
  </si>
  <si>
    <t xml:space="preserve">
MŽP_38. výzva, SC 1.1, kolová na komplexní projekty pro PR</t>
  </si>
  <si>
    <r>
      <t xml:space="preserve">** </t>
    </r>
    <r>
      <rPr>
        <u/>
        <sz val="11"/>
        <rFont val="Calibri"/>
        <family val="2"/>
        <charset val="238"/>
        <scheme val="minor"/>
      </rPr>
      <t xml:space="preserve">Přechodové regiony: </t>
    </r>
    <r>
      <rPr>
        <sz val="11"/>
        <rFont val="Calibri"/>
        <family val="2"/>
        <charset val="238"/>
        <scheme val="minor"/>
      </rPr>
      <t xml:space="preserve">
• Střední Čechy – Středočeský kraj
• Jihozápad – Plzeňský, Jihočeský kraj
• Jihovýchod – Jihomoravský kraj, Kraj Vysočina 
</t>
    </r>
    <r>
      <rPr>
        <u/>
        <sz val="11"/>
        <rFont val="Calibri"/>
        <family val="2"/>
        <charset val="238"/>
        <scheme val="minor"/>
      </rPr>
      <t xml:space="preserve">Méně rozvinuté regiony: </t>
    </r>
    <r>
      <rPr>
        <sz val="11"/>
        <rFont val="Calibri"/>
        <family val="2"/>
        <charset val="238"/>
        <scheme val="minor"/>
      </rPr>
      <t xml:space="preserve">
• Severozápad – Ústecký a Karlovarský kraj
• Severovýchod – Pardubický, Liberecký a Královéhradecký kraj
• Moravskoslezsko – Moravskoslezský kraj
• Střední Morava – Olomoucký a Zlínský kraj </t>
    </r>
  </si>
  <si>
    <t>Úprava ke dni</t>
  </si>
  <si>
    <t>Zdůvodnění změn výzev a zadání výzev do HMG dle Metodického pokynu Výzvy, hodnocení a výběru projektů v období 2021-2027</t>
  </si>
  <si>
    <r>
      <rPr>
        <b/>
        <sz val="20"/>
        <rFont val="Calibri"/>
        <family val="2"/>
        <charset val="238"/>
        <scheme val="minor"/>
      </rPr>
      <t xml:space="preserve">Harmonogram výzev programu Životní prostředí 2021-2027 na rok 2023
</t>
    </r>
    <r>
      <rPr>
        <b/>
        <sz val="11"/>
        <rFont val="Calibri"/>
        <family val="2"/>
        <charset val="238"/>
        <scheme val="minor"/>
      </rPr>
      <t>verze k 21.11.2022</t>
    </r>
  </si>
  <si>
    <t>Výzvy 32 (SC 1.3), 33 (SC 1.6), 34 (SC 1.6) a 36 (SC 1.3) jsou do harmonogramu výzev zařazeny v kratším termínu, než je stanoveno v Metodickém pokynu Výzvy, hodnocení a výběru projektů v období 2021-2027, s ohledem na připravenost projektů a zpoždění startu programu 2021-2027.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</si>
</sst>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sz val="2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/>
    <xf numFmtId="0" fontId="8" fillId="2" borderId="5" xfId="0" applyFont="1" applyFill="1" applyBorder="1" applyAlignment="1">
      <alignment horizontal="center" vertical="center" wrapText="1"/>
    </xf>
    <xf numFmtId="0" fontId="2" fillId="8" borderId="0" xfId="0" applyFont="1" applyFill="1"/>
    <xf numFmtId="0" fontId="2" fillId="0" borderId="0" xfId="0" applyFont="1"/>
    <xf numFmtId="0" fontId="3" fillId="9" borderId="20" xfId="0" applyFont="1" applyFill="1" applyBorder="1" applyAlignment="1">
      <alignment horizontal="center"/>
    </xf>
    <xf numFmtId="0" fontId="3" fillId="9" borderId="19" xfId="0" applyFont="1" applyFill="1" applyBorder="1" applyAlignment="1">
      <alignment horizontal="center"/>
    </xf>
    <xf numFmtId="0" fontId="4" fillId="0" borderId="22" xfId="0" applyFont="1" applyBorder="1" applyAlignment="1">
      <alignment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0" fontId="4" fillId="8" borderId="20" xfId="0" applyFont="1" applyFill="1" applyBorder="1" applyAlignment="1">
      <alignment wrapText="1"/>
    </xf>
    <xf numFmtId="0" fontId="2" fillId="8" borderId="0" xfId="0" applyFont="1" applyFill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12" fillId="0" borderId="16" xfId="0" applyNumberFormat="1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 wrapText="1"/>
    </xf>
    <xf numFmtId="9" fontId="4" fillId="0" borderId="16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left" vertical="top" wrapText="1"/>
    </xf>
    <xf numFmtId="49" fontId="4" fillId="0" borderId="25" xfId="0" applyNumberFormat="1" applyFont="1" applyFill="1" applyBorder="1" applyAlignment="1">
      <alignment horizontal="center" vertical="center" textRotation="90" wrapText="1"/>
    </xf>
    <xf numFmtId="0" fontId="15" fillId="0" borderId="25" xfId="0" applyFont="1" applyFill="1" applyBorder="1" applyAlignment="1">
      <alignment horizontal="center" vertical="center" textRotation="90" wrapText="1"/>
    </xf>
    <xf numFmtId="0" fontId="15" fillId="0" borderId="26" xfId="0" applyFont="1" applyFill="1" applyBorder="1" applyAlignment="1">
      <alignment horizontal="center" vertical="center" textRotation="90" wrapText="1"/>
    </xf>
    <xf numFmtId="49" fontId="6" fillId="0" borderId="29" xfId="0" applyNumberFormat="1" applyFont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62178</xdr:rowOff>
    </xdr:from>
    <xdr:to>
      <xdr:col>3</xdr:col>
      <xdr:colOff>734218</xdr:colOff>
      <xdr:row>1</xdr:row>
      <xdr:rowOff>466990</xdr:rowOff>
    </xdr:to>
    <xdr:pic>
      <xdr:nvPicPr>
        <xdr:cNvPr id="4" name="Obrázek 3" descr="C:\Users\lfrublingova\AppData\Local\Microsoft\Windows\INetCache\Content.Word\OPZP 2021_form_zahlavi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219075" y="252678"/>
          <a:ext cx="1981993" cy="4048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1227666</xdr:colOff>
      <xdr:row>1</xdr:row>
      <xdr:rowOff>0</xdr:rowOff>
    </xdr:from>
    <xdr:to>
      <xdr:col>19</xdr:col>
      <xdr:colOff>552447</xdr:colOff>
      <xdr:row>1</xdr:row>
      <xdr:rowOff>499704</xdr:rowOff>
    </xdr:to>
    <xdr:pic>
      <xdr:nvPicPr>
        <xdr:cNvPr id="5" name="Obrázek 5" descr="SFZP_krivky_H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8573750" y="201083"/>
          <a:ext cx="1822449" cy="49970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58423</xdr:colOff>
      <xdr:row>1</xdr:row>
      <xdr:rowOff>68422</xdr:rowOff>
    </xdr:from>
    <xdr:to>
      <xdr:col>1</xdr:col>
      <xdr:colOff>58423</xdr:colOff>
      <xdr:row>1</xdr:row>
      <xdr:rowOff>323156</xdr:rowOff>
    </xdr:to>
    <xdr:pic>
      <xdr:nvPicPr>
        <xdr:cNvPr id="2" name="Obrázek 1" descr="C:\Users\lfrublingova\AppData\Local\Microsoft\Windows\INetCache\Content.Word\OPZP 2021_form_zahlavi.jpg">
          <a:extLst>
            <a:ext uri="{FF2B5EF4-FFF2-40B4-BE49-F238E27FC236}">
              <a16:creationId xmlns:a16="http://schemas.microsoft.com/office/drawing/2014/main" id="{3FDDB123-698D-4595-B832-72D8EDADC3F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229873" y="268447"/>
          <a:ext cx="0" cy="2547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12435417</xdr:colOff>
      <xdr:row>1</xdr:row>
      <xdr:rowOff>47950</xdr:rowOff>
    </xdr:from>
    <xdr:to>
      <xdr:col>2</xdr:col>
      <xdr:colOff>11244792</xdr:colOff>
      <xdr:row>1</xdr:row>
      <xdr:rowOff>355445</xdr:rowOff>
    </xdr:to>
    <xdr:pic>
      <xdr:nvPicPr>
        <xdr:cNvPr id="3" name="Obrázek 5" descr="SFZP_krivky_H">
          <a:extLst>
            <a:ext uri="{FF2B5EF4-FFF2-40B4-BE49-F238E27FC236}">
              <a16:creationId xmlns:a16="http://schemas.microsoft.com/office/drawing/2014/main" id="{369C1E1E-49E6-4906-8D45-716D41DA2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3464117" y="247975"/>
          <a:ext cx="0" cy="3074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12220575</xdr:colOff>
      <xdr:row>1</xdr:row>
      <xdr:rowOff>57151</xdr:rowOff>
    </xdr:from>
    <xdr:to>
      <xdr:col>3</xdr:col>
      <xdr:colOff>0</xdr:colOff>
      <xdr:row>1</xdr:row>
      <xdr:rowOff>372877</xdr:rowOff>
    </xdr:to>
    <xdr:pic>
      <xdr:nvPicPr>
        <xdr:cNvPr id="4" name="Obrázek 3" descr="SFZP_krivky_H">
          <a:extLst>
            <a:ext uri="{FF2B5EF4-FFF2-40B4-BE49-F238E27FC236}">
              <a16:creationId xmlns:a16="http://schemas.microsoft.com/office/drawing/2014/main" id="{0F6F2574-73E0-4952-89E8-A1C038900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3249275" y="257176"/>
          <a:ext cx="1144217" cy="3157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76200</xdr:rowOff>
    </xdr:from>
    <xdr:to>
      <xdr:col>1</xdr:col>
      <xdr:colOff>85725</xdr:colOff>
      <xdr:row>1</xdr:row>
      <xdr:rowOff>361950</xdr:rowOff>
    </xdr:to>
    <xdr:pic>
      <xdr:nvPicPr>
        <xdr:cNvPr id="5" name="Obrázek 4" descr="C:\Users\lfrublingova\AppData\Local\Microsoft\Windows\INetCache\Content.Word\OPZP 2021_form_zahlavi.jpg">
          <a:extLst>
            <a:ext uri="{FF2B5EF4-FFF2-40B4-BE49-F238E27FC236}">
              <a16:creationId xmlns:a16="http://schemas.microsoft.com/office/drawing/2014/main" id="{B37ED8EF-F531-4A50-BCE8-59D0E2DE67B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257175" y="276225"/>
          <a:ext cx="1400175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66675</xdr:colOff>
      <xdr:row>1</xdr:row>
      <xdr:rowOff>76200</xdr:rowOff>
    </xdr:from>
    <xdr:to>
      <xdr:col>2</xdr:col>
      <xdr:colOff>381000</xdr:colOff>
      <xdr:row>1</xdr:row>
      <xdr:rowOff>361950</xdr:rowOff>
    </xdr:to>
    <xdr:pic>
      <xdr:nvPicPr>
        <xdr:cNvPr id="6" name="Obrázek 5" descr="C:\Users\lfrublingova\AppData\Local\Microsoft\Windows\INetCache\Content.Word\OPZP 2021_form_zahlavi.jpg">
          <a:extLst>
            <a:ext uri="{FF2B5EF4-FFF2-40B4-BE49-F238E27FC236}">
              <a16:creationId xmlns:a16="http://schemas.microsoft.com/office/drawing/2014/main" id="{DC0CE46D-D94B-4AE8-A1C1-13A081A8356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238125" y="276225"/>
          <a:ext cx="1400175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9982200</xdr:colOff>
      <xdr:row>1</xdr:row>
      <xdr:rowOff>69398</xdr:rowOff>
    </xdr:from>
    <xdr:to>
      <xdr:col>2</xdr:col>
      <xdr:colOff>11065185</xdr:colOff>
      <xdr:row>1</xdr:row>
      <xdr:rowOff>369855</xdr:rowOff>
    </xdr:to>
    <xdr:pic>
      <xdr:nvPicPr>
        <xdr:cNvPr id="7" name="Obrázek 5" descr="SFZP_krivky_H">
          <a:extLst>
            <a:ext uri="{FF2B5EF4-FFF2-40B4-BE49-F238E27FC236}">
              <a16:creationId xmlns:a16="http://schemas.microsoft.com/office/drawing/2014/main" id="{23EB6723-3AA0-4D56-BA35-57AC10613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1010900" y="269423"/>
          <a:ext cx="1082985" cy="3004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Kancelář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17"/>
  <sheetViews>
    <sheetView tabSelected="1" zoomScaleNormal="100" workbookViewId="0">
      <pane ySplit="5" topLeftCell="A6" activePane="bottomLeft" state="frozen"/>
      <selection activeCell="P12" sqref="P12"/>
      <selection pane="bottomLeft" activeCell="B2" sqref="B2:T16"/>
    </sheetView>
  </sheetViews>
  <sheetFormatPr defaultColWidth="9.140625" defaultRowHeight="15" x14ac:dyDescent="0.25"/>
  <cols>
    <col min="1" max="1" width="2.5703125" style="1" bestFit="1" customWidth="1"/>
    <col min="2" max="2" width="10.7109375" style="1" bestFit="1" customWidth="1"/>
    <col min="3" max="3" width="8.7109375" style="2" bestFit="1" customWidth="1"/>
    <col min="4" max="4" width="35.7109375" style="3" bestFit="1" customWidth="1"/>
    <col min="5" max="5" width="9.42578125" style="4" bestFit="1" customWidth="1"/>
    <col min="6" max="6" width="22.7109375" style="4" customWidth="1"/>
    <col min="7" max="7" width="10.7109375" style="4" customWidth="1"/>
    <col min="8" max="8" width="35.7109375" style="5" bestFit="1" customWidth="1"/>
    <col min="9" max="9" width="43.140625" style="3" customWidth="1"/>
    <col min="10" max="10" width="39" style="3" customWidth="1"/>
    <col min="11" max="11" width="18.7109375" style="6" bestFit="1" customWidth="1"/>
    <col min="12" max="12" width="11.5703125" style="6" bestFit="1" customWidth="1"/>
    <col min="13" max="13" width="14.7109375" style="7" bestFit="1" customWidth="1"/>
    <col min="14" max="15" width="14.7109375" style="6" bestFit="1" customWidth="1"/>
    <col min="16" max="16" width="32.140625" style="6" bestFit="1" customWidth="1"/>
    <col min="17" max="18" width="18.7109375" style="8" bestFit="1" customWidth="1"/>
    <col min="19" max="19" width="18.7109375" style="6" bestFit="1" customWidth="1"/>
    <col min="20" max="20" width="14.28515625" style="6" bestFit="1" customWidth="1"/>
    <col min="21" max="21" width="9.140625" style="1" bestFit="1"/>
    <col min="22" max="22" width="24.140625" style="1" bestFit="1" customWidth="1"/>
    <col min="23" max="24" width="11.28515625" style="1" bestFit="1" customWidth="1"/>
    <col min="25" max="25" width="9.140625" style="1" bestFit="1"/>
    <col min="26" max="16384" width="9.140625" style="1"/>
  </cols>
  <sheetData>
    <row r="2" spans="2:27" s="9" customFormat="1" ht="43.5" customHeight="1" x14ac:dyDescent="0.25">
      <c r="B2" s="63" t="s">
        <v>94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5"/>
      <c r="U2" s="1"/>
      <c r="V2" s="1"/>
      <c r="W2" s="10"/>
      <c r="X2" s="10"/>
      <c r="Y2" s="10"/>
      <c r="Z2" s="10"/>
      <c r="AA2" s="10"/>
    </row>
    <row r="3" spans="2:27" s="11" customFormat="1" ht="22.7" customHeight="1" x14ac:dyDescent="0.25">
      <c r="B3" s="66" t="s">
        <v>0</v>
      </c>
      <c r="C3" s="67"/>
      <c r="D3" s="67"/>
      <c r="E3" s="68"/>
      <c r="F3" s="17"/>
      <c r="G3" s="69" t="s">
        <v>1</v>
      </c>
      <c r="H3" s="70"/>
      <c r="I3" s="70"/>
      <c r="J3" s="70"/>
      <c r="K3" s="71"/>
      <c r="L3" s="72" t="s">
        <v>2</v>
      </c>
      <c r="M3" s="73"/>
      <c r="N3" s="73"/>
      <c r="O3" s="73"/>
      <c r="P3" s="73"/>
      <c r="Q3" s="73"/>
      <c r="R3" s="73"/>
      <c r="S3" s="73"/>
      <c r="T3" s="74"/>
      <c r="U3" s="12"/>
      <c r="V3" s="12"/>
      <c r="W3" s="13"/>
      <c r="X3" s="13"/>
      <c r="Y3" s="13"/>
      <c r="Z3" s="13"/>
      <c r="AA3" s="13"/>
    </row>
    <row r="4" spans="2:27" s="14" customFormat="1" ht="25.5" customHeight="1" x14ac:dyDescent="0.25">
      <c r="B4" s="75" t="s">
        <v>3</v>
      </c>
      <c r="C4" s="77" t="s">
        <v>4</v>
      </c>
      <c r="D4" s="78"/>
      <c r="E4" s="79" t="s">
        <v>5</v>
      </c>
      <c r="F4" s="91" t="s">
        <v>32</v>
      </c>
      <c r="G4" s="81" t="s">
        <v>6</v>
      </c>
      <c r="H4" s="82"/>
      <c r="I4" s="83" t="s">
        <v>7</v>
      </c>
      <c r="J4" s="83" t="s">
        <v>8</v>
      </c>
      <c r="K4" s="85" t="s">
        <v>9</v>
      </c>
      <c r="L4" s="87" t="s">
        <v>10</v>
      </c>
      <c r="M4" s="87" t="s">
        <v>11</v>
      </c>
      <c r="N4" s="61" t="s">
        <v>12</v>
      </c>
      <c r="O4" s="61" t="s">
        <v>13</v>
      </c>
      <c r="P4" s="61" t="s">
        <v>14</v>
      </c>
      <c r="Q4" s="61" t="s">
        <v>15</v>
      </c>
      <c r="R4" s="61"/>
      <c r="S4" s="61"/>
      <c r="T4" s="89" t="s">
        <v>16</v>
      </c>
      <c r="U4" s="6"/>
      <c r="V4" s="6"/>
      <c r="W4" s="6"/>
    </row>
    <row r="5" spans="2:27" s="4" customFormat="1" ht="48" customHeight="1" x14ac:dyDescent="0.25">
      <c r="B5" s="76"/>
      <c r="C5" s="31" t="s">
        <v>17</v>
      </c>
      <c r="D5" s="31" t="s">
        <v>18</v>
      </c>
      <c r="E5" s="80"/>
      <c r="F5" s="92"/>
      <c r="G5" s="40" t="s">
        <v>19</v>
      </c>
      <c r="H5" s="40" t="s">
        <v>20</v>
      </c>
      <c r="I5" s="84"/>
      <c r="J5" s="84"/>
      <c r="K5" s="86"/>
      <c r="L5" s="88"/>
      <c r="M5" s="88"/>
      <c r="N5" s="62"/>
      <c r="O5" s="62"/>
      <c r="P5" s="62" t="s">
        <v>21</v>
      </c>
      <c r="Q5" s="41" t="s">
        <v>22</v>
      </c>
      <c r="R5" s="41" t="s">
        <v>23</v>
      </c>
      <c r="S5" s="41" t="s">
        <v>24</v>
      </c>
      <c r="T5" s="90"/>
      <c r="U5" s="6"/>
      <c r="V5" s="6"/>
    </row>
    <row r="6" spans="2:27" s="15" customFormat="1" ht="150" x14ac:dyDescent="0.25">
      <c r="B6" s="94" t="s">
        <v>25</v>
      </c>
      <c r="C6" s="99" t="s">
        <v>26</v>
      </c>
      <c r="D6" s="101" t="s">
        <v>27</v>
      </c>
      <c r="E6" s="55" t="s">
        <v>66</v>
      </c>
      <c r="F6" s="32" t="s">
        <v>74</v>
      </c>
      <c r="G6" s="28" t="s">
        <v>72</v>
      </c>
      <c r="H6" s="46" t="s">
        <v>83</v>
      </c>
      <c r="I6" s="46" t="s">
        <v>73</v>
      </c>
      <c r="J6" s="46" t="s">
        <v>39</v>
      </c>
      <c r="K6" s="32" t="s">
        <v>84</v>
      </c>
      <c r="L6" s="32" t="s">
        <v>36</v>
      </c>
      <c r="M6" s="28" t="s">
        <v>47</v>
      </c>
      <c r="N6" s="28" t="s">
        <v>87</v>
      </c>
      <c r="O6" s="33">
        <v>45352</v>
      </c>
      <c r="P6" s="32" t="s">
        <v>76</v>
      </c>
      <c r="Q6" s="35">
        <f>R6/0.75</f>
        <v>3333333333.3333335</v>
      </c>
      <c r="R6" s="45">
        <v>2500000000</v>
      </c>
      <c r="S6" s="42">
        <f t="shared" ref="S6:S7" si="0">Q6-R6</f>
        <v>833333333.33333349</v>
      </c>
      <c r="T6" s="43" t="s">
        <v>34</v>
      </c>
    </row>
    <row r="7" spans="2:27" s="15" customFormat="1" ht="150" x14ac:dyDescent="0.25">
      <c r="B7" s="94"/>
      <c r="C7" s="100"/>
      <c r="D7" s="102"/>
      <c r="E7" s="56" t="s">
        <v>75</v>
      </c>
      <c r="F7" s="47" t="s">
        <v>90</v>
      </c>
      <c r="G7" s="37" t="s">
        <v>72</v>
      </c>
      <c r="H7" s="58" t="s">
        <v>82</v>
      </c>
      <c r="I7" s="58" t="s">
        <v>73</v>
      </c>
      <c r="J7" s="58" t="s">
        <v>39</v>
      </c>
      <c r="K7" s="47" t="s">
        <v>85</v>
      </c>
      <c r="L7" s="47" t="s">
        <v>36</v>
      </c>
      <c r="M7" s="37" t="s">
        <v>47</v>
      </c>
      <c r="N7" s="37" t="s">
        <v>87</v>
      </c>
      <c r="O7" s="48">
        <v>45352</v>
      </c>
      <c r="P7" s="32" t="s">
        <v>76</v>
      </c>
      <c r="Q7" s="35">
        <f>R7/0.75</f>
        <v>3333333333.3333335</v>
      </c>
      <c r="R7" s="49">
        <v>2500000000</v>
      </c>
      <c r="S7" s="50">
        <f t="shared" si="0"/>
        <v>833333333.33333349</v>
      </c>
      <c r="T7" s="51" t="s">
        <v>34</v>
      </c>
    </row>
    <row r="8" spans="2:27" ht="51.75" customHeight="1" x14ac:dyDescent="0.25">
      <c r="B8" s="94"/>
      <c r="C8" s="97" t="s">
        <v>28</v>
      </c>
      <c r="D8" s="98" t="s">
        <v>29</v>
      </c>
      <c r="E8" s="55" t="s">
        <v>67</v>
      </c>
      <c r="F8" s="46" t="s">
        <v>88</v>
      </c>
      <c r="G8" s="28" t="s">
        <v>48</v>
      </c>
      <c r="H8" s="46" t="s">
        <v>81</v>
      </c>
      <c r="I8" s="46" t="s">
        <v>50</v>
      </c>
      <c r="J8" s="46" t="s">
        <v>39</v>
      </c>
      <c r="K8" s="32" t="s">
        <v>35</v>
      </c>
      <c r="L8" s="32" t="s">
        <v>49</v>
      </c>
      <c r="M8" s="28" t="s">
        <v>58</v>
      </c>
      <c r="N8" s="28" t="s">
        <v>58</v>
      </c>
      <c r="O8" s="33">
        <v>45275</v>
      </c>
      <c r="P8" s="34">
        <v>0.8</v>
      </c>
      <c r="Q8" s="35">
        <f>R8/0.8</f>
        <v>187500000</v>
      </c>
      <c r="R8" s="35">
        <v>150000000</v>
      </c>
      <c r="S8" s="42">
        <f t="shared" ref="S8:S11" si="1">Q8-R8</f>
        <v>37500000</v>
      </c>
      <c r="T8" s="43" t="s">
        <v>34</v>
      </c>
    </row>
    <row r="9" spans="2:27" ht="54" customHeight="1" x14ac:dyDescent="0.25">
      <c r="B9" s="94"/>
      <c r="C9" s="97"/>
      <c r="D9" s="98"/>
      <c r="E9" s="55" t="s">
        <v>61</v>
      </c>
      <c r="F9" s="46" t="s">
        <v>68</v>
      </c>
      <c r="G9" s="28" t="s">
        <v>48</v>
      </c>
      <c r="H9" s="46" t="s">
        <v>81</v>
      </c>
      <c r="I9" s="46" t="s">
        <v>51</v>
      </c>
      <c r="J9" s="46" t="s">
        <v>39</v>
      </c>
      <c r="K9" s="32" t="s">
        <v>35</v>
      </c>
      <c r="L9" s="32" t="s">
        <v>49</v>
      </c>
      <c r="M9" s="28" t="s">
        <v>52</v>
      </c>
      <c r="N9" s="28" t="s">
        <v>52</v>
      </c>
      <c r="O9" s="33">
        <v>45189</v>
      </c>
      <c r="P9" s="34" t="s">
        <v>53</v>
      </c>
      <c r="Q9" s="35">
        <f>R9/1</f>
        <v>200000000</v>
      </c>
      <c r="R9" s="35">
        <v>200000000</v>
      </c>
      <c r="S9" s="42">
        <f t="shared" si="1"/>
        <v>0</v>
      </c>
      <c r="T9" s="43" t="s">
        <v>34</v>
      </c>
    </row>
    <row r="10" spans="2:27" ht="111" customHeight="1" x14ac:dyDescent="0.25">
      <c r="B10" s="94"/>
      <c r="C10" s="97"/>
      <c r="D10" s="98"/>
      <c r="E10" s="55" t="s">
        <v>65</v>
      </c>
      <c r="F10" s="46" t="s">
        <v>69</v>
      </c>
      <c r="G10" s="28" t="s">
        <v>60</v>
      </c>
      <c r="H10" s="46" t="s">
        <v>80</v>
      </c>
      <c r="I10" s="46" t="s">
        <v>54</v>
      </c>
      <c r="J10" s="46" t="s">
        <v>39</v>
      </c>
      <c r="K10" s="32" t="s">
        <v>35</v>
      </c>
      <c r="L10" s="32" t="s">
        <v>49</v>
      </c>
      <c r="M10" s="28" t="s">
        <v>41</v>
      </c>
      <c r="N10" s="28" t="s">
        <v>41</v>
      </c>
      <c r="O10" s="33">
        <v>45230</v>
      </c>
      <c r="P10" s="34">
        <v>0.85</v>
      </c>
      <c r="Q10" s="35">
        <f>R10/0.85</f>
        <v>235294117.64705884</v>
      </c>
      <c r="R10" s="35">
        <v>200000000</v>
      </c>
      <c r="S10" s="42">
        <f t="shared" si="1"/>
        <v>35294117.647058845</v>
      </c>
      <c r="T10" s="43" t="s">
        <v>34</v>
      </c>
    </row>
    <row r="11" spans="2:27" ht="105" x14ac:dyDescent="0.25">
      <c r="B11" s="94"/>
      <c r="C11" s="99" t="s">
        <v>30</v>
      </c>
      <c r="D11" s="101" t="s">
        <v>31</v>
      </c>
      <c r="E11" s="55" t="s">
        <v>62</v>
      </c>
      <c r="F11" s="28" t="s">
        <v>70</v>
      </c>
      <c r="G11" s="28" t="s">
        <v>55</v>
      </c>
      <c r="H11" s="46" t="s">
        <v>79</v>
      </c>
      <c r="I11" s="46" t="s">
        <v>56</v>
      </c>
      <c r="J11" s="46" t="s">
        <v>57</v>
      </c>
      <c r="K11" s="32" t="s">
        <v>35</v>
      </c>
      <c r="L11" s="32" t="s">
        <v>36</v>
      </c>
      <c r="M11" s="28" t="s">
        <v>52</v>
      </c>
      <c r="N11" s="28" t="s">
        <v>52</v>
      </c>
      <c r="O11" s="33">
        <v>45189</v>
      </c>
      <c r="P11" s="34">
        <v>0.8</v>
      </c>
      <c r="Q11" s="35">
        <f>R11/0.8</f>
        <v>225000000</v>
      </c>
      <c r="R11" s="35">
        <v>180000000</v>
      </c>
      <c r="S11" s="42">
        <f t="shared" si="1"/>
        <v>45000000</v>
      </c>
      <c r="T11" s="43" t="s">
        <v>34</v>
      </c>
    </row>
    <row r="12" spans="2:27" ht="60" x14ac:dyDescent="0.25">
      <c r="B12" s="95"/>
      <c r="C12" s="99"/>
      <c r="D12" s="101"/>
      <c r="E12" s="55" t="s">
        <v>63</v>
      </c>
      <c r="F12" s="28" t="s">
        <v>71</v>
      </c>
      <c r="G12" s="28" t="s">
        <v>37</v>
      </c>
      <c r="H12" s="46" t="s">
        <v>78</v>
      </c>
      <c r="I12" s="46" t="s">
        <v>38</v>
      </c>
      <c r="J12" s="46" t="s">
        <v>39</v>
      </c>
      <c r="K12" s="32" t="s">
        <v>35</v>
      </c>
      <c r="L12" s="32" t="s">
        <v>40</v>
      </c>
      <c r="M12" s="28" t="s">
        <v>52</v>
      </c>
      <c r="N12" s="28" t="s">
        <v>41</v>
      </c>
      <c r="O12" s="33">
        <v>45077</v>
      </c>
      <c r="P12" s="34" t="s">
        <v>86</v>
      </c>
      <c r="Q12" s="35">
        <f>R12/0.85</f>
        <v>176470588.23529413</v>
      </c>
      <c r="R12" s="35">
        <v>150000000</v>
      </c>
      <c r="S12" s="42">
        <f>Q12-R12</f>
        <v>26470588.235294133</v>
      </c>
      <c r="T12" s="43" t="s">
        <v>34</v>
      </c>
    </row>
    <row r="13" spans="2:27" ht="60.75" thickBot="1" x14ac:dyDescent="0.3">
      <c r="B13" s="96"/>
      <c r="C13" s="103"/>
      <c r="D13" s="104"/>
      <c r="E13" s="57" t="s">
        <v>64</v>
      </c>
      <c r="F13" s="36" t="s">
        <v>89</v>
      </c>
      <c r="G13" s="36" t="s">
        <v>42</v>
      </c>
      <c r="H13" s="59" t="s">
        <v>77</v>
      </c>
      <c r="I13" s="59" t="s">
        <v>43</v>
      </c>
      <c r="J13" s="59" t="s">
        <v>39</v>
      </c>
      <c r="K13" s="38" t="s">
        <v>35</v>
      </c>
      <c r="L13" s="38" t="s">
        <v>40</v>
      </c>
      <c r="M13" s="36" t="s">
        <v>44</v>
      </c>
      <c r="N13" s="36" t="s">
        <v>45</v>
      </c>
      <c r="O13" s="52">
        <v>45169</v>
      </c>
      <c r="P13" s="53" t="s">
        <v>46</v>
      </c>
      <c r="Q13" s="39">
        <f>R13/0.85</f>
        <v>1176470588.2352941</v>
      </c>
      <c r="R13" s="39">
        <v>1000000000</v>
      </c>
      <c r="S13" s="44">
        <f>Q13-R13</f>
        <v>176470588.2352941</v>
      </c>
      <c r="T13" s="54" t="s">
        <v>34</v>
      </c>
    </row>
    <row r="15" spans="2:27" x14ac:dyDescent="0.25">
      <c r="B15" s="16" t="s">
        <v>59</v>
      </c>
    </row>
    <row r="16" spans="2:27" ht="149.25" customHeight="1" x14ac:dyDescent="0.25">
      <c r="B16" s="93" t="s">
        <v>91</v>
      </c>
      <c r="C16" s="93"/>
      <c r="D16" s="93"/>
      <c r="F16" s="29"/>
      <c r="G16" s="29"/>
      <c r="H16" s="30"/>
    </row>
    <row r="17" spans="1:8" x14ac:dyDescent="0.25">
      <c r="A17" s="3"/>
      <c r="B17" s="4"/>
      <c r="C17" s="4"/>
      <c r="D17" s="4"/>
      <c r="E17" s="5"/>
      <c r="F17" s="29"/>
      <c r="G17" s="29"/>
      <c r="H17" s="30"/>
    </row>
  </sheetData>
  <sortState xmlns:xlrd2="http://schemas.microsoft.com/office/spreadsheetml/2017/richdata2" ref="B6:T10">
    <sortCondition ref="D6:D10"/>
  </sortState>
  <mergeCells count="27">
    <mergeCell ref="B16:D16"/>
    <mergeCell ref="B6:B13"/>
    <mergeCell ref="O4:O5"/>
    <mergeCell ref="N4:N5"/>
    <mergeCell ref="M4:M5"/>
    <mergeCell ref="C8:C10"/>
    <mergeCell ref="D8:D10"/>
    <mergeCell ref="C6:C7"/>
    <mergeCell ref="D6:D7"/>
    <mergeCell ref="C11:C13"/>
    <mergeCell ref="D11:D13"/>
    <mergeCell ref="Q4:S4"/>
    <mergeCell ref="P4:P5"/>
    <mergeCell ref="B2:T2"/>
    <mergeCell ref="B3:E3"/>
    <mergeCell ref="G3:K3"/>
    <mergeCell ref="L3:T3"/>
    <mergeCell ref="B4:B5"/>
    <mergeCell ref="C4:D4"/>
    <mergeCell ref="E4:E5"/>
    <mergeCell ref="G4:H4"/>
    <mergeCell ref="I4:I5"/>
    <mergeCell ref="J4:J5"/>
    <mergeCell ref="K4:K5"/>
    <mergeCell ref="L4:L5"/>
    <mergeCell ref="T4:T5"/>
    <mergeCell ref="F4:F5"/>
  </mergeCells>
  <dataValidations count="1">
    <dataValidation type="whole" operator="greaterThanOrEqual" allowBlank="1" showInputMessage="1" showErrorMessage="1" sqref="R6:R7" xr:uid="{00000000-0002-0000-0000-000000000000}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47" fitToWidth="2" orientation="landscape" r:id="rId1"/>
  <ignoredErrors>
    <ignoredError sqref="E6:E7 E11:E13 E8:E9 E10" numberStoredAsText="1"/>
    <ignoredError sqref="G11:G13 G8:G9 G10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5"/>
  <sheetViews>
    <sheetView zoomScaleNormal="100" workbookViewId="0">
      <selection activeCell="C7" sqref="C7"/>
    </sheetView>
  </sheetViews>
  <sheetFormatPr defaultColWidth="0" defaultRowHeight="15" x14ac:dyDescent="0.25"/>
  <cols>
    <col min="1" max="1" width="2.5703125" style="18" customWidth="1"/>
    <col min="2" max="2" width="16.28515625" style="18" customWidth="1"/>
    <col min="3" max="3" width="168.7109375" style="18" customWidth="1"/>
    <col min="4" max="4" width="2.5703125" style="18" customWidth="1"/>
    <col min="5" max="16384" width="8.7109375" style="18" hidden="1"/>
  </cols>
  <sheetData>
    <row r="1" spans="1:4" ht="15.75" thickBot="1" x14ac:dyDescent="0.3"/>
    <row r="2" spans="1:4" s="19" customFormat="1" ht="34.5" customHeight="1" thickBot="1" x14ac:dyDescent="0.3">
      <c r="A2" s="18"/>
      <c r="B2" s="105" t="s">
        <v>93</v>
      </c>
      <c r="C2" s="106"/>
      <c r="D2" s="18"/>
    </row>
    <row r="3" spans="1:4" s="19" customFormat="1" ht="15.75" thickBot="1" x14ac:dyDescent="0.3">
      <c r="A3" s="18"/>
      <c r="B3" s="20" t="s">
        <v>92</v>
      </c>
      <c r="C3" s="21" t="s">
        <v>33</v>
      </c>
      <c r="D3" s="18"/>
    </row>
    <row r="4" spans="1:4" s="19" customFormat="1" ht="30.75" thickBot="1" x14ac:dyDescent="0.3">
      <c r="A4" s="18"/>
      <c r="B4" s="26">
        <v>44886</v>
      </c>
      <c r="C4" s="60" t="s">
        <v>95</v>
      </c>
      <c r="D4" s="18"/>
    </row>
    <row r="5" spans="1:4" s="19" customFormat="1" ht="15.75" thickBot="1" x14ac:dyDescent="0.3">
      <c r="A5" s="18"/>
      <c r="B5" s="27"/>
      <c r="C5" s="22"/>
      <c r="D5" s="18"/>
    </row>
    <row r="6" spans="1:4" ht="15.75" thickBot="1" x14ac:dyDescent="0.3">
      <c r="B6" s="23"/>
      <c r="C6" s="24"/>
    </row>
    <row r="7" spans="1:4" x14ac:dyDescent="0.25">
      <c r="B7" s="25"/>
    </row>
    <row r="8" spans="1:4" x14ac:dyDescent="0.25">
      <c r="B8" s="25"/>
    </row>
    <row r="9" spans="1:4" x14ac:dyDescent="0.25">
      <c r="B9" s="25"/>
    </row>
    <row r="10" spans="1:4" x14ac:dyDescent="0.25">
      <c r="B10" s="25"/>
    </row>
    <row r="11" spans="1:4" x14ac:dyDescent="0.25">
      <c r="B11" s="25"/>
    </row>
    <row r="12" spans="1:4" x14ac:dyDescent="0.25">
      <c r="B12" s="25"/>
    </row>
    <row r="13" spans="1:4" x14ac:dyDescent="0.25">
      <c r="B13" s="25"/>
    </row>
    <row r="14" spans="1:4" x14ac:dyDescent="0.25">
      <c r="B14" s="25"/>
    </row>
    <row r="15" spans="1:4" x14ac:dyDescent="0.25">
      <c r="B15" s="25"/>
    </row>
    <row r="16" spans="1:4" x14ac:dyDescent="0.25">
      <c r="B16" s="25"/>
    </row>
    <row r="17" spans="2:2" x14ac:dyDescent="0.25">
      <c r="B17" s="25"/>
    </row>
    <row r="18" spans="2:2" x14ac:dyDescent="0.25">
      <c r="B18" s="25"/>
    </row>
    <row r="19" spans="2:2" x14ac:dyDescent="0.25">
      <c r="B19" s="25"/>
    </row>
    <row r="20" spans="2:2" x14ac:dyDescent="0.25">
      <c r="B20" s="25"/>
    </row>
    <row r="21" spans="2:2" x14ac:dyDescent="0.25">
      <c r="B21" s="25"/>
    </row>
    <row r="22" spans="2:2" x14ac:dyDescent="0.25">
      <c r="B22" s="25"/>
    </row>
    <row r="23" spans="2:2" x14ac:dyDescent="0.25">
      <c r="B23" s="25"/>
    </row>
    <row r="24" spans="2:2" x14ac:dyDescent="0.25">
      <c r="B24" s="25"/>
    </row>
    <row r="25" spans="2:2" x14ac:dyDescent="0.25">
      <c r="B25" s="25"/>
    </row>
    <row r="26" spans="2:2" x14ac:dyDescent="0.25">
      <c r="B26" s="25"/>
    </row>
    <row r="27" spans="2:2" x14ac:dyDescent="0.25">
      <c r="B27" s="25"/>
    </row>
    <row r="28" spans="2:2" x14ac:dyDescent="0.25">
      <c r="B28" s="25"/>
    </row>
    <row r="29" spans="2:2" x14ac:dyDescent="0.25">
      <c r="B29" s="25"/>
    </row>
    <row r="30" spans="2:2" x14ac:dyDescent="0.25">
      <c r="B30" s="25"/>
    </row>
    <row r="31" spans="2:2" x14ac:dyDescent="0.25">
      <c r="B31" s="25"/>
    </row>
    <row r="32" spans="2:2" x14ac:dyDescent="0.25">
      <c r="B32" s="25"/>
    </row>
    <row r="33" spans="2:2" x14ac:dyDescent="0.25">
      <c r="B33" s="25"/>
    </row>
    <row r="34" spans="2:2" x14ac:dyDescent="0.25">
      <c r="B34" s="25"/>
    </row>
    <row r="35" spans="2:2" x14ac:dyDescent="0.25">
      <c r="B35" s="25"/>
    </row>
  </sheetData>
  <mergeCells count="1">
    <mergeCell ref="B2:C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Harmonogram2023</vt:lpstr>
      <vt:lpstr>Zdůvodnění</vt:lpstr>
      <vt:lpstr>Harmonogram2023!Oblast_tisku</vt:lpstr>
      <vt:lpstr>Harmonogram2023!Print_Titles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Paly Daniel</dc:creator>
  <cp:lastModifiedBy>Roman Bielak</cp:lastModifiedBy>
  <cp:revision>7</cp:revision>
  <cp:lastPrinted>2022-11-25T08:58:04Z</cp:lastPrinted>
  <dcterms:created xsi:type="dcterms:W3CDTF">2016-08-30T13:12:28Z</dcterms:created>
  <dcterms:modified xsi:type="dcterms:W3CDTF">2022-11-25T08:59:02Z</dcterms:modified>
</cp:coreProperties>
</file>